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8_OP JAK\1 výzva\"/>
    </mc:Choice>
  </mc:AlternateContent>
  <xr:revisionPtr revIDLastSave="0" documentId="13_ncr:1_{C6B0C7D5-FA98-4BC7-93B3-6C8A597233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R7" i="1"/>
  <c r="O7" i="1"/>
  <c r="Q11" i="1" l="1"/>
  <c r="P11" i="1"/>
  <c r="S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<sst xmlns="http://schemas.openxmlformats.org/spreadsheetml/2006/main" count="42" uniqueCount="39">
  <si>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</si>
  <si>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</si>
  <si>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</si>
  <si>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</si>
  <si>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</si>
  <si>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</si>
  <si>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</si>
  <si>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</si>
  <si>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</si>
  <si>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</si>
  <si>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</si>
  <si>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</si>
  <si>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</si>
  <si>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</si>
  <si>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</si>
  <si>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</si>
  <si>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</si>
  <si>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</si>
  <si>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</si>
  <si>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</si>
  <si>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</si>
  <si>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</si>
  <si>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</si>
  <si>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</si>
  <si>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</si>
  <si>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</si>
  <si>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</si>
  <si>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</si>
  <si>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</si>
  <si>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</si>
  <si>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028 - 2025 </t>
  </si>
  <si>
    <t>8ch osciloskop</t>
  </si>
  <si>
    <t>Společná faktura</t>
  </si>
  <si>
    <t>100 dní</t>
  </si>
  <si>
    <t>Ing. Martin Zavřel, Ph.D.,
Tel.: 607 530 453,
37763 4420</t>
  </si>
  <si>
    <t>Univerzitní 2732/8, 
301 00 Plzeň,
Fakulta elektrotechnická - RICE,
místnost EL 104</t>
  </si>
  <si>
    <r>
      <t xml:space="preserve">Kompatibilní se současným vybavením laboratoří, tj. </t>
    </r>
    <r>
      <rPr>
        <b/>
        <sz val="11"/>
        <rFont val="Calibri"/>
        <family val="2"/>
        <charset val="238"/>
        <scheme val="minor"/>
      </rPr>
      <t xml:space="preserve">kompatibilní s připojením TEK VPI / TEK FlexChannel.
</t>
    </r>
    <r>
      <rPr>
        <sz val="11"/>
        <rFont val="Calibri"/>
        <family val="2"/>
        <charset val="238"/>
        <scheme val="minor"/>
      </rPr>
      <t>Mixed signal oscilloscope, 
8 analogových kanálů / 64 digitálních kanálů,
délka záznamu 500 MS/ch, 
šířka pásma 500 MHz, 
požadované funkce: Power analysis.</t>
    </r>
  </si>
  <si>
    <t>Název projektu: Nové technologie pro čistou mobilitu
Číslo projektu: CZ.02.01.01/00/23_021/0008999
OP JAK</t>
  </si>
  <si>
    <r>
      <t xml:space="preserve">Kompatibilní se současným vybavením laboratoří, tj. </t>
    </r>
    <r>
      <rPr>
        <b/>
        <sz val="11"/>
        <rFont val="Calibri"/>
        <family val="2"/>
        <charset val="238"/>
        <scheme val="minor"/>
      </rPr>
      <t xml:space="preserve">kompatibilní s připojením TEK VPI / TEK FlexChannel. </t>
    </r>
    <r>
      <rPr>
        <sz val="11"/>
        <rFont val="Calibri"/>
        <family val="2"/>
        <charset val="238"/>
        <scheme val="minor"/>
      </rPr>
      <t xml:space="preserve">
Mixed signal oscilloscope, 
8 analogových kanálů / 64 digitálních kanálů, 
délka záznamu 1000 MS/ch,
šířka pásma 1000 MHz, 
OS:Win, 
požadované funkce (CZ): dekódování sériových sběrnic, analýza výkonů, nástroje k validování a ladění vysokorychlostních datových sběrnic a signálů, podpora pro důležité automobilové protokoly a testování shody s normami a ladění, dekodování sériových sběrnic v leteckém průmyslu - NRZ - Manchaster.
požadované funkce (EN): Serial decode, Power analysis, Tool for validating and troubleshooting of high-speed clocks and data lines, support for important automotive protocols and serial standards compliance testing and debugging, serial bus decoding for protocols used in the aerospace industry - NRZ - Manchester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</si>
</sst>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164" fontId="0" fillId="4" borderId="8" xfId="0" applyNumberFormat="1" applyFill="1" applyBorder="1" applyAlignment="1">
      <alignment horizontal="right" vertical="center" inden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G1" zoomScale="64" zoomScaleNormal="64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5" style="1" customWidth="1"/>
    <col min="4" max="4" width="11.7109375" style="2" customWidth="1"/>
    <col min="5" max="5" width="11.140625" style="3" customWidth="1"/>
    <col min="6" max="6" width="102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25.7109375" customWidth="1"/>
    <col min="12" max="12" width="26.140625" customWidth="1"/>
    <col min="13" max="13" width="37.28515625" style="4" customWidth="1"/>
    <col min="14" max="14" width="26" style="4" customWidth="1"/>
    <col min="15" max="15" width="20.42578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2.42578125" hidden="1" customWidth="1"/>
    <col min="21" max="21" width="37.140625" style="5" customWidth="1"/>
  </cols>
  <sheetData>
    <row r="1" spans="1:21" ht="39.75" customHeight="1" x14ac:dyDescent="0.25">
      <c r="B1" s="69" t="s">
        <v>30</v>
      </c>
      <c r="C1" s="70"/>
      <c r="D1" s="7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51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51" t="s">
        <v>8</v>
      </c>
      <c r="S6" s="51" t="s">
        <v>9</v>
      </c>
      <c r="T6" s="22" t="s">
        <v>23</v>
      </c>
      <c r="U6" s="22" t="s">
        <v>24</v>
      </c>
    </row>
    <row r="7" spans="1:21" ht="129" customHeight="1" thickTop="1" x14ac:dyDescent="0.25">
      <c r="A7" s="25"/>
      <c r="B7" s="35">
        <v>1</v>
      </c>
      <c r="C7" s="53" t="s">
        <v>31</v>
      </c>
      <c r="D7" s="36">
        <v>1</v>
      </c>
      <c r="E7" s="52" t="s">
        <v>26</v>
      </c>
      <c r="F7" s="37" t="s">
        <v>36</v>
      </c>
      <c r="G7" s="78"/>
      <c r="H7" s="58" t="s">
        <v>32</v>
      </c>
      <c r="I7" s="54" t="s">
        <v>28</v>
      </c>
      <c r="J7" s="71" t="s">
        <v>37</v>
      </c>
      <c r="K7" s="76"/>
      <c r="L7" s="58" t="s">
        <v>34</v>
      </c>
      <c r="M7" s="58" t="s">
        <v>35</v>
      </c>
      <c r="N7" s="74" t="s">
        <v>33</v>
      </c>
      <c r="O7" s="38">
        <f>P7*D7</f>
        <v>1279009</v>
      </c>
      <c r="P7" s="39">
        <v>1279009</v>
      </c>
      <c r="Q7" s="80"/>
      <c r="R7" s="40">
        <f>D7*Q7</f>
        <v>0</v>
      </c>
      <c r="S7" s="41" t="str">
        <f t="shared" ref="S7" si="0">IF(ISNUMBER(Q7), IF(Q7&gt;P7,"NEVYHOVUJE","VYHOVUJE")," ")</f>
        <v xml:space="preserve"> </v>
      </c>
      <c r="T7" s="54"/>
      <c r="U7" s="56" t="s">
        <v>13</v>
      </c>
    </row>
    <row r="8" spans="1:21" ht="263.25" customHeight="1" thickBot="1" x14ac:dyDescent="0.3">
      <c r="A8" s="25"/>
      <c r="B8" s="45">
        <v>2</v>
      </c>
      <c r="C8" s="46" t="s">
        <v>31</v>
      </c>
      <c r="D8" s="47">
        <v>1</v>
      </c>
      <c r="E8" s="48" t="s">
        <v>26</v>
      </c>
      <c r="F8" s="49" t="s">
        <v>38</v>
      </c>
      <c r="G8" s="79"/>
      <c r="H8" s="73"/>
      <c r="I8" s="55"/>
      <c r="J8" s="72"/>
      <c r="K8" s="77"/>
      <c r="L8" s="59"/>
      <c r="M8" s="59"/>
      <c r="N8" s="75"/>
      <c r="O8" s="42">
        <f>P8*D8</f>
        <v>2192664</v>
      </c>
      <c r="P8" s="50">
        <v>2192664</v>
      </c>
      <c r="Q8" s="81"/>
      <c r="R8" s="43">
        <f>D8*Q8</f>
        <v>0</v>
      </c>
      <c r="S8" s="44" t="str">
        <f t="shared" ref="S8" si="1">IF(ISNUMBER(Q8), IF(Q8&gt;P8,"NEVYHOVUJE","VYHOVUJE")," ")</f>
        <v xml:space="preserve"> </v>
      </c>
      <c r="T8" s="55"/>
      <c r="U8" s="57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0" t="s">
        <v>10</v>
      </c>
      <c r="C10" s="61"/>
      <c r="D10" s="61"/>
      <c r="E10" s="61"/>
      <c r="F10" s="61"/>
      <c r="G10" s="61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2" t="s">
        <v>12</v>
      </c>
      <c r="R10" s="63"/>
      <c r="S10" s="64"/>
      <c r="T10" s="20"/>
      <c r="U10" s="29"/>
    </row>
    <row r="11" spans="1:21" ht="33" customHeight="1" thickTop="1" thickBot="1" x14ac:dyDescent="0.3">
      <c r="B11" s="65" t="s">
        <v>25</v>
      </c>
      <c r="C11" s="65"/>
      <c r="D11" s="65"/>
      <c r="E11" s="65"/>
      <c r="F11" s="65"/>
      <c r="G11" s="65"/>
      <c r="H11" s="30"/>
      <c r="K11" s="7"/>
      <c r="L11" s="7"/>
      <c r="M11" s="7"/>
      <c r="N11" s="31"/>
      <c r="O11" s="31"/>
      <c r="P11" s="32">
        <f>SUM(O7:O8)</f>
        <v>3471673</v>
      </c>
      <c r="Q11" s="66">
        <f>SUM(R7:R8)</f>
        <v>0</v>
      </c>
      <c r="R11" s="67"/>
      <c r="S11" s="68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QNhis3a8vjK46wcG8FYWQlZ/+RXTjUQue4o5O/dkdPFf96T/1y4HgqBg1M6xwSFgstF7k4ZhaGbiABA9KrywiA==" saltValue="OCQHP/06/YI1UtDOhPaF6A==" spinCount="100000" sheet="1" objects="1" scenarios="1"/>
  <mergeCells count="14">
    <mergeCell ref="B10:G10"/>
    <mergeCell ref="Q10:S10"/>
    <mergeCell ref="B11:G11"/>
    <mergeCell ref="Q11:S11"/>
    <mergeCell ref="B1:D1"/>
    <mergeCell ref="I7:I8"/>
    <mergeCell ref="J7:J8"/>
    <mergeCell ref="H7:H8"/>
    <mergeCell ref="N7:N8"/>
    <mergeCell ref="K7:K8"/>
    <mergeCell ref="T7:T8"/>
    <mergeCell ref="U7:U8"/>
    <mergeCell ref="L7:L8"/>
    <mergeCell ref="M7:M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2025-05-27T12:41:22Z</dcterms:modified>
</cp:coreProperties>
</file>